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1323BDDA-A054-4965-9D81-48053A565E7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Diesel " sheetId="1" r:id="rId1"/>
    <sheet name="Sheet1" sheetId="2" r:id="rId2"/>
  </sheets>
  <definedNames>
    <definedName name="_xlnm._FilterDatabase" localSheetId="0" hidden="1">'Diesel '!$A$2:$AJ$54</definedName>
  </definedNames>
  <calcPr calcId="162913"/>
</workbook>
</file>

<file path=xl/calcChain.xml><?xml version="1.0" encoding="utf-8"?>
<calcChain xmlns="http://schemas.openxmlformats.org/spreadsheetml/2006/main">
  <c r="AK42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M5" i="1"/>
  <c r="AL5" i="1"/>
  <c r="AJ42" i="1" l="1"/>
  <c r="AM42" i="1" s="1"/>
  <c r="AI42" i="1"/>
  <c r="AH42" i="1"/>
  <c r="AK43" i="1" l="1"/>
  <c r="AI43" i="1"/>
  <c r="AJ43" i="1"/>
  <c r="AG42" i="1"/>
  <c r="AF42" i="1"/>
  <c r="AG43" i="1" l="1"/>
  <c r="AH43" i="1"/>
  <c r="AE42" i="1"/>
  <c r="AF43" i="1" s="1"/>
  <c r="AD42" i="1"/>
  <c r="AE43" i="1" l="1"/>
  <c r="AC42" i="1"/>
  <c r="AD43" i="1" s="1"/>
  <c r="AB42" i="1" l="1"/>
  <c r="AC43" i="1" s="1"/>
  <c r="AA42" i="1"/>
  <c r="AB43" i="1" l="1"/>
  <c r="Z42" i="1"/>
  <c r="AA43" i="1" s="1"/>
  <c r="Y42" i="1" l="1"/>
  <c r="Z43" i="1" l="1"/>
  <c r="AK44" i="1"/>
  <c r="AL42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<sst xmlns="http://schemas.openxmlformats.org/spreadsheetml/2006/main" count="93" uniqueCount="51">
  <si>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</si>
  <si>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</si>
  <si>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</si>
  <si>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</si>
  <si>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</si>
  <si>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</si>
  <si>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</si>
  <si>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</si>
  <si>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</si>
  <si>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</si>
  <si>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</si>
  <si>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</si>
  <si>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</si>
  <si>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</si>
  <si>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</si>
  <si>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</si>
  <si>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</si>
  <si>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</si>
  <si>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</si>
  <si>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</si>
  <si>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</si>
  <si>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</si>
  <si>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</si>
  <si>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</si>
  <si>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</si>
  <si>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</si>
  <si>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</si>
  <si>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</si>
  <si>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</si>
  <si>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</si>
  <si>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</si>
  <si>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</si>
  <si>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</si>
  <si>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</si>
  <si>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</si>
  <si>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</si>
  <si>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</si>
  <si>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</si>
  <si>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</si>
  <si>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</si>
  <si>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</si>
  <si>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</si>
  <si>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</si>
  <si>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</si>
  <si>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</si>
  <si>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</si>
  <si>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</si>
  <si>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</si>
  <si>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</si>
  <si>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(Apr 2017-Apr 2018)</t>
  </si>
  <si>
    <t>mar 2018-apr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</si>
</sst>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4" fillId="0" borderId="0"/>
  </cellStyleXfs>
  <cellXfs count="36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164" fontId="1" fillId="0" borderId="2" xfId="7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4" fillId="4" borderId="3" xfId="1" applyFont="1" applyFill="1" applyBorder="1" applyAlignment="1">
      <alignment horizontal="left" wrapText="1"/>
    </xf>
    <xf numFmtId="0" fontId="3" fillId="4" borderId="0" xfId="0" applyFont="1" applyFill="1"/>
    <xf numFmtId="2" fontId="3" fillId="4" borderId="0" xfId="0" applyNumberFormat="1" applyFont="1" applyFill="1"/>
    <xf numFmtId="0" fontId="0" fillId="4" borderId="0" xfId="0" applyFill="1"/>
    <xf numFmtId="2" fontId="11" fillId="0" borderId="0" xfId="2" applyNumberFormat="1" applyFont="1" applyFill="1" applyBorder="1" applyAlignment="1">
      <alignment horizontal="right" wrapText="1"/>
    </xf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2" fontId="13" fillId="0" borderId="2" xfId="9" applyNumberFormat="1" applyFont="1" applyFill="1" applyBorder="1" applyAlignment="1">
      <alignment horizontal="right" wrapText="1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 (Per State)" xfId="6" xr:uid="{00000000-0005-0000-0000-000003000000}"/>
    <cellStyle name="Normal_Sheet1" xfId="1" xr:uid="{00000000-0005-0000-0000-000004000000}"/>
    <cellStyle name="Normal_Sheet1 2" xfId="8" xr:uid="{00000000-0005-0000-0000-000005000000}"/>
    <cellStyle name="Normal_Sheet1 2 2" xfId="9" xr:uid="{00000000-0005-0000-0000-000005000000}"/>
    <cellStyle name="Normal_Sheet2" xfId="2" xr:uid="{00000000-0005-0000-0000-000006000000}"/>
    <cellStyle name="Normal_Sheet3" xfId="4" xr:uid="{00000000-0005-0000-0000-000007000000}"/>
    <cellStyle name="Normal_Sheet7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54"/>
  <sheetViews>
    <sheetView tabSelected="1" zoomScale="115" zoomScaleNormal="115" workbookViewId="0">
      <pane xSplit="1" ySplit="4" topLeftCell="B41" activePane="bottomRight" state="frozen"/>
      <selection pane="topRight" activeCell="B1" sqref="B1"/>
      <selection pane="bottomLeft" activeCell="A4" sqref="A4"/>
      <selection pane="bottomRight" activeCell="A55" sqref="A55"/>
    </sheetView>
  </sheetViews>
  <sheetFormatPr defaultRowHeight="15" customHeight="1" x14ac:dyDescent="0.25"/>
  <cols>
    <col min="1" max="1" width="32.85546875" customWidth="1"/>
    <col min="2" max="2" width="11.28515625" customWidth="1"/>
    <col min="7" max="18" width="9.140625" customWidth="1"/>
    <col min="38" max="39" width="22.42578125" style="25" customWidth="1"/>
  </cols>
  <sheetData>
    <row r="2" spans="1:39" ht="15" customHeight="1" x14ac:dyDescent="0.35">
      <c r="C2" s="10" t="s">
        <v>43</v>
      </c>
    </row>
    <row r="3" spans="1:39" ht="15" customHeight="1" x14ac:dyDescent="0.35">
      <c r="C3" s="10" t="s">
        <v>46</v>
      </c>
      <c r="Y3" s="9"/>
      <c r="AL3" s="25" t="s">
        <v>47</v>
      </c>
      <c r="AM3" s="25" t="s">
        <v>48</v>
      </c>
    </row>
    <row r="4" spans="1:39" s="9" customFormat="1" ht="15" customHeight="1" x14ac:dyDescent="0.25">
      <c r="A4" s="7" t="s">
        <v>37</v>
      </c>
      <c r="B4" s="7" t="s">
        <v>38</v>
      </c>
      <c r="C4" s="8">
        <v>42156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25" t="s">
        <v>49</v>
      </c>
      <c r="AM4" s="25" t="s">
        <v>50</v>
      </c>
    </row>
    <row r="5" spans="1:39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1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2">
        <v>248.07692307692307</v>
      </c>
      <c r="X5" s="12">
        <v>225</v>
      </c>
      <c r="Y5" s="13">
        <v>241.25</v>
      </c>
      <c r="Z5" s="13">
        <v>216.15384615384616</v>
      </c>
      <c r="AA5" s="15">
        <v>202.69230769230768</v>
      </c>
      <c r="AB5" s="17">
        <v>185.35714285714286</v>
      </c>
      <c r="AC5" s="17">
        <v>175.83333333333334</v>
      </c>
      <c r="AD5" s="17">
        <v>184.44444444444446</v>
      </c>
      <c r="AE5" s="19">
        <v>200.83333333333334</v>
      </c>
      <c r="AF5" s="20">
        <v>191.11</v>
      </c>
      <c r="AG5" s="21">
        <v>193</v>
      </c>
      <c r="AH5" s="22">
        <v>190.55555555555554</v>
      </c>
      <c r="AI5" s="23">
        <v>190</v>
      </c>
      <c r="AJ5" s="24">
        <v>185.83333333333334</v>
      </c>
      <c r="AK5" s="31">
        <v>193.89</v>
      </c>
      <c r="AL5" s="26">
        <f>(AK5-Y5)/Y5*100</f>
        <v>-19.631088082901559</v>
      </c>
      <c r="AM5" s="26">
        <f>(AK5-AJ5)/AJ5*100</f>
        <v>4.3354260089685974</v>
      </c>
    </row>
    <row r="6" spans="1:39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1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2">
        <v>252</v>
      </c>
      <c r="X6" s="12">
        <v>255</v>
      </c>
      <c r="Y6" s="13">
        <v>248</v>
      </c>
      <c r="Z6" s="13">
        <v>208</v>
      </c>
      <c r="AA6" s="15">
        <v>221.25</v>
      </c>
      <c r="AB6" s="17">
        <v>185.12</v>
      </c>
      <c r="AC6" s="17">
        <v>184.23</v>
      </c>
      <c r="AD6" s="17">
        <v>183</v>
      </c>
      <c r="AE6" s="19">
        <v>201.66666666666666</v>
      </c>
      <c r="AF6" s="20">
        <v>193</v>
      </c>
      <c r="AG6" s="21">
        <v>210.41666666666666</v>
      </c>
      <c r="AH6" s="22">
        <v>207.5</v>
      </c>
      <c r="AI6" s="23">
        <v>205.2</v>
      </c>
      <c r="AJ6" s="24">
        <v>201.25</v>
      </c>
      <c r="AK6" s="31">
        <v>207.75</v>
      </c>
      <c r="AL6" s="26">
        <f t="shared" ref="AL6:AL42" si="0">(AK6-Y6)/Y6*100</f>
        <v>-16.22983870967742</v>
      </c>
      <c r="AM6" s="26">
        <f t="shared" ref="AM6:AM42" si="1">(AK6-AJ6)/AJ6*100</f>
        <v>3.2298136645962732</v>
      </c>
    </row>
    <row r="7" spans="1:39" ht="15" customHeight="1" x14ac:dyDescent="0.25">
      <c r="A7" s="5" t="s">
        <v>3</v>
      </c>
      <c r="B7" s="1" t="s">
        <v>1</v>
      </c>
      <c r="C7" s="2">
        <v>145</v>
      </c>
      <c r="D7" s="3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1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2">
        <v>280</v>
      </c>
      <c r="X7" s="12">
        <v>250</v>
      </c>
      <c r="Y7" s="13">
        <v>252.5</v>
      </c>
      <c r="Z7" s="13">
        <v>236.66666666666666</v>
      </c>
      <c r="AA7" s="15">
        <v>227.5</v>
      </c>
      <c r="AB7" s="17">
        <v>230</v>
      </c>
      <c r="AC7" s="17">
        <v>190</v>
      </c>
      <c r="AD7" s="17">
        <v>175</v>
      </c>
      <c r="AE7" s="19">
        <v>217.5</v>
      </c>
      <c r="AF7">
        <v>210.85</v>
      </c>
      <c r="AG7" s="21">
        <v>235</v>
      </c>
      <c r="AH7" s="22">
        <v>245</v>
      </c>
      <c r="AI7" s="23">
        <v>220</v>
      </c>
      <c r="AJ7" s="24">
        <v>200</v>
      </c>
      <c r="AK7" s="31">
        <v>227.5</v>
      </c>
      <c r="AL7" s="26">
        <f t="shared" si="0"/>
        <v>-9.9009900990099009</v>
      </c>
      <c r="AM7" s="26">
        <f t="shared" si="1"/>
        <v>13.750000000000002</v>
      </c>
    </row>
    <row r="8" spans="1:39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1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2">
        <v>260</v>
      </c>
      <c r="X8" s="12">
        <v>216.25</v>
      </c>
      <c r="Y8" s="13">
        <v>231.42857142857142</v>
      </c>
      <c r="Z8" s="13">
        <v>208.33333333333334</v>
      </c>
      <c r="AA8" s="15">
        <v>207.72727272727272</v>
      </c>
      <c r="AB8" s="17">
        <v>189.54545454545453</v>
      </c>
      <c r="AC8" s="17">
        <v>180.45454545454547</v>
      </c>
      <c r="AD8" s="17">
        <v>180</v>
      </c>
      <c r="AE8" s="19">
        <v>193</v>
      </c>
      <c r="AF8" s="20">
        <v>185</v>
      </c>
      <c r="AG8" s="21">
        <v>187.77777777777777</v>
      </c>
      <c r="AH8" s="22">
        <v>228.18181818181819</v>
      </c>
      <c r="AI8" s="23">
        <v>202.22222222222223</v>
      </c>
      <c r="AJ8" s="24">
        <v>200</v>
      </c>
      <c r="AK8" s="31">
        <v>202.73</v>
      </c>
      <c r="AL8" s="26">
        <f t="shared" si="0"/>
        <v>-12.400617283950616</v>
      </c>
      <c r="AM8" s="26">
        <f t="shared" si="1"/>
        <v>1.3649999999999949</v>
      </c>
    </row>
    <row r="9" spans="1:39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1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2">
        <v>249.54545454545453</v>
      </c>
      <c r="X9" s="12">
        <v>237.27272727272728</v>
      </c>
      <c r="Y9" s="13">
        <v>225.45454545454547</v>
      </c>
      <c r="Z9" s="13">
        <v>200.55555555555554</v>
      </c>
      <c r="AA9" s="15">
        <v>184.16666666666666</v>
      </c>
      <c r="AB9" s="17">
        <v>185</v>
      </c>
      <c r="AC9" s="17">
        <v>199.666666666667</v>
      </c>
      <c r="AD9" s="17">
        <v>178</v>
      </c>
      <c r="AE9" s="19">
        <v>208.46153846153845</v>
      </c>
      <c r="AF9" s="20">
        <v>193</v>
      </c>
      <c r="AG9" s="21">
        <v>192.43106413155431</v>
      </c>
      <c r="AH9" s="22">
        <v>200.06666666666666</v>
      </c>
      <c r="AI9" s="23">
        <v>197.66666666666666</v>
      </c>
      <c r="AJ9" s="24">
        <v>194.28571428571428</v>
      </c>
      <c r="AK9" s="31">
        <v>207.33</v>
      </c>
      <c r="AL9" s="26">
        <f t="shared" si="0"/>
        <v>-8.0391129032258064</v>
      </c>
      <c r="AM9" s="26">
        <f t="shared" si="1"/>
        <v>6.7139705882353047</v>
      </c>
    </row>
    <row r="10" spans="1:39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1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2">
        <v>226</v>
      </c>
      <c r="X10" s="12">
        <v>253</v>
      </c>
      <c r="Y10" s="13">
        <v>228.33333333333334</v>
      </c>
      <c r="Z10" s="13">
        <v>211.66666666666666</v>
      </c>
      <c r="AA10" s="15">
        <v>212.5</v>
      </c>
      <c r="AB10" s="17">
        <v>187.83333333333334</v>
      </c>
      <c r="AC10" s="17">
        <v>195</v>
      </c>
      <c r="AD10" s="17">
        <v>188.57142857142858</v>
      </c>
      <c r="AE10" s="19">
        <v>207.5</v>
      </c>
      <c r="AF10" s="20">
        <v>212</v>
      </c>
      <c r="AG10" s="21">
        <v>202.5</v>
      </c>
      <c r="AH10" s="22">
        <v>218.57142857142858</v>
      </c>
      <c r="AI10" s="23">
        <v>217.85714285714286</v>
      </c>
      <c r="AJ10" s="24">
        <v>211.85714285714286</v>
      </c>
      <c r="AK10" s="31">
        <v>198.33</v>
      </c>
      <c r="AL10" s="26">
        <f t="shared" si="0"/>
        <v>-13.140145985401459</v>
      </c>
      <c r="AM10" s="26">
        <f t="shared" si="1"/>
        <v>-6.3850303438975002</v>
      </c>
    </row>
    <row r="11" spans="1:39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1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2">
        <v>250</v>
      </c>
      <c r="X11" s="12">
        <v>205.55555555555554</v>
      </c>
      <c r="Y11" s="13">
        <v>208.57142857142858</v>
      </c>
      <c r="Z11" s="13">
        <v>210.83333333333334</v>
      </c>
      <c r="AA11" s="15">
        <v>202.72727272727272</v>
      </c>
      <c r="AB11" s="17">
        <v>188.5</v>
      </c>
      <c r="AC11" s="17">
        <v>184.09090909090909</v>
      </c>
      <c r="AD11" s="17">
        <v>192.5</v>
      </c>
      <c r="AE11" s="19">
        <v>195.55555555555554</v>
      </c>
      <c r="AF11" s="20">
        <v>175.71</v>
      </c>
      <c r="AG11" s="21">
        <v>184</v>
      </c>
      <c r="AH11" s="22">
        <v>181.66666666666666</v>
      </c>
      <c r="AI11" s="23">
        <v>207.22222222222223</v>
      </c>
      <c r="AJ11" s="24">
        <v>187.5</v>
      </c>
      <c r="AK11" s="31">
        <v>188.33</v>
      </c>
      <c r="AL11" s="26">
        <f t="shared" si="0"/>
        <v>-9.7047945205479458</v>
      </c>
      <c r="AM11" s="26">
        <f t="shared" si="1"/>
        <v>0.44266666666667331</v>
      </c>
    </row>
    <row r="12" spans="1:39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1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2">
        <v>255.71428571428572</v>
      </c>
      <c r="X12" s="12">
        <v>246</v>
      </c>
      <c r="Y12" s="14">
        <v>245.35</v>
      </c>
      <c r="Z12" s="13">
        <v>231.42857142857142</v>
      </c>
      <c r="AA12" s="15">
        <v>213.33333333333334</v>
      </c>
      <c r="AB12" s="17">
        <v>213</v>
      </c>
      <c r="AC12" s="17">
        <v>213.33333333333334</v>
      </c>
      <c r="AD12" s="17">
        <v>186.25</v>
      </c>
      <c r="AE12" s="19">
        <v>193.33333333333334</v>
      </c>
      <c r="AF12" s="20">
        <v>210.83</v>
      </c>
      <c r="AG12" s="21">
        <v>192.5</v>
      </c>
      <c r="AH12" s="22">
        <v>200</v>
      </c>
      <c r="AI12" s="23">
        <v>202.125</v>
      </c>
      <c r="AJ12" s="24">
        <v>213.63636363636363</v>
      </c>
      <c r="AK12" s="31">
        <v>205</v>
      </c>
      <c r="AL12" s="26">
        <f t="shared" si="0"/>
        <v>-16.445893621357243</v>
      </c>
      <c r="AM12" s="26">
        <f t="shared" si="1"/>
        <v>-4.0425531914893575</v>
      </c>
    </row>
    <row r="13" spans="1:39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1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2">
        <v>271</v>
      </c>
      <c r="X13" s="12">
        <v>224</v>
      </c>
      <c r="Y13" s="13">
        <v>224</v>
      </c>
      <c r="Z13" s="13">
        <v>206.25</v>
      </c>
      <c r="AA13" s="15">
        <v>213.33333333333334</v>
      </c>
      <c r="AB13" s="17">
        <v>218</v>
      </c>
      <c r="AC13" s="17">
        <v>214.5</v>
      </c>
      <c r="AD13" s="17">
        <v>190.55555555555554</v>
      </c>
      <c r="AE13" s="19">
        <v>189.6875</v>
      </c>
      <c r="AF13" s="20">
        <v>194.28</v>
      </c>
      <c r="AG13" s="21">
        <v>222.75</v>
      </c>
      <c r="AH13" s="22">
        <v>203.57142857142858</v>
      </c>
      <c r="AI13" s="23">
        <v>212</v>
      </c>
      <c r="AJ13" s="24">
        <v>213.33333333333334</v>
      </c>
      <c r="AK13" s="31">
        <v>213.89</v>
      </c>
      <c r="AL13" s="26">
        <f t="shared" si="0"/>
        <v>-4.513392857142863</v>
      </c>
      <c r="AM13" s="26">
        <f t="shared" si="1"/>
        <v>0.26093749999998916</v>
      </c>
    </row>
    <row r="14" spans="1:39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1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2">
        <v>250</v>
      </c>
      <c r="X14" s="12">
        <v>227.08333333333334</v>
      </c>
      <c r="Y14" s="13">
        <v>232.35294117647058</v>
      </c>
      <c r="Z14" s="13">
        <v>222.69230769230768</v>
      </c>
      <c r="AA14" s="15">
        <v>214</v>
      </c>
      <c r="AB14" s="17">
        <v>203.33333333333334</v>
      </c>
      <c r="AC14" s="17">
        <v>205.4375</v>
      </c>
      <c r="AD14" s="17">
        <v>187.30769230769232</v>
      </c>
      <c r="AE14" s="19">
        <v>190.29411764705881</v>
      </c>
      <c r="AF14" s="20">
        <v>184.09</v>
      </c>
      <c r="AG14" s="21">
        <v>213.57142857142858</v>
      </c>
      <c r="AH14" s="22">
        <v>223.42105263157896</v>
      </c>
      <c r="AI14" s="23">
        <v>211.88235294117646</v>
      </c>
      <c r="AJ14" s="24">
        <v>210.85714285714286</v>
      </c>
      <c r="AK14" s="31">
        <v>199.23</v>
      </c>
      <c r="AL14" s="26">
        <f t="shared" si="0"/>
        <v>-14.255443037974686</v>
      </c>
      <c r="AM14" s="26">
        <f t="shared" si="1"/>
        <v>-5.5142276422764294</v>
      </c>
    </row>
    <row r="15" spans="1:39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1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2">
        <v>253.75</v>
      </c>
      <c r="X15" s="12">
        <v>241.36363636363637</v>
      </c>
      <c r="Y15" s="13">
        <v>225.5</v>
      </c>
      <c r="Z15" s="13">
        <v>200.83333333333334</v>
      </c>
      <c r="AA15" s="15">
        <v>191.25</v>
      </c>
      <c r="AB15" s="17">
        <v>180</v>
      </c>
      <c r="AC15" s="17">
        <v>212.333333333333</v>
      </c>
      <c r="AD15" s="17">
        <v>184.16666666666666</v>
      </c>
      <c r="AE15" s="19">
        <v>190.05882352941177</v>
      </c>
      <c r="AF15" s="20">
        <v>182.91</v>
      </c>
      <c r="AG15" s="21">
        <v>200.58333333333334</v>
      </c>
      <c r="AH15" s="22">
        <v>202.5</v>
      </c>
      <c r="AI15" s="23">
        <v>198.46153846153845</v>
      </c>
      <c r="AJ15" s="24">
        <v>189.58333333333334</v>
      </c>
      <c r="AK15" s="31">
        <v>190.77</v>
      </c>
      <c r="AL15" s="26">
        <f t="shared" si="0"/>
        <v>-15.401330376940129</v>
      </c>
      <c r="AM15" s="26">
        <f t="shared" si="1"/>
        <v>0.62593406593406631</v>
      </c>
    </row>
    <row r="16" spans="1:39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1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2">
        <v>272.5</v>
      </c>
      <c r="X16" s="12">
        <v>217.5</v>
      </c>
      <c r="Y16" s="13">
        <v>220</v>
      </c>
      <c r="Z16" s="13">
        <v>202.5</v>
      </c>
      <c r="AA16" s="15">
        <v>200</v>
      </c>
      <c r="AB16" s="17">
        <v>180.71428571428572</v>
      </c>
      <c r="AC16" s="17">
        <v>174.28571428571428</v>
      </c>
      <c r="AD16" s="17">
        <v>185</v>
      </c>
      <c r="AE16" s="19">
        <v>206</v>
      </c>
      <c r="AF16" s="20">
        <v>196.42</v>
      </c>
      <c r="AG16" s="21">
        <v>205</v>
      </c>
      <c r="AH16" s="22">
        <v>206.66666666666666</v>
      </c>
      <c r="AI16" s="23">
        <v>213.57142857142858</v>
      </c>
      <c r="AJ16" s="24">
        <v>199.16666666666666</v>
      </c>
      <c r="AK16" s="31">
        <v>192.14</v>
      </c>
      <c r="AL16" s="26">
        <f t="shared" si="0"/>
        <v>-12.663636363636369</v>
      </c>
      <c r="AM16" s="26">
        <f t="shared" si="1"/>
        <v>-3.52803347280335</v>
      </c>
    </row>
    <row r="17" spans="1:39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1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2">
        <v>261.25</v>
      </c>
      <c r="X17" s="12">
        <v>248.84615384615384</v>
      </c>
      <c r="Y17" s="13">
        <v>212.72727272727272</v>
      </c>
      <c r="Z17" s="13">
        <v>202</v>
      </c>
      <c r="AA17" s="15">
        <v>195.35714285714286</v>
      </c>
      <c r="AB17" s="17">
        <v>184.6875</v>
      </c>
      <c r="AC17" s="17">
        <v>194.722222222222</v>
      </c>
      <c r="AD17" s="17">
        <v>183.92857142857142</v>
      </c>
      <c r="AE17" s="19">
        <v>199.5</v>
      </c>
      <c r="AF17" s="20">
        <v>189.16</v>
      </c>
      <c r="AG17" s="21">
        <v>195</v>
      </c>
      <c r="AH17" s="22">
        <v>204.57142857142858</v>
      </c>
      <c r="AI17" s="23">
        <v>206.66666666666666</v>
      </c>
      <c r="AJ17" s="24">
        <v>197.77777777777777</v>
      </c>
      <c r="AK17" s="31">
        <v>198.75</v>
      </c>
      <c r="AL17" s="26">
        <f t="shared" si="0"/>
        <v>-6.5705128205128167</v>
      </c>
      <c r="AM17" s="26">
        <f t="shared" si="1"/>
        <v>0.49157303370786837</v>
      </c>
    </row>
    <row r="18" spans="1:39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1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2">
        <v>244.70588235294119</v>
      </c>
      <c r="X18" s="12">
        <v>241.92307692307693</v>
      </c>
      <c r="Y18" s="13">
        <v>238.33333333333334</v>
      </c>
      <c r="Z18" s="13">
        <v>208.125</v>
      </c>
      <c r="AA18" s="15">
        <v>216.33333333333334</v>
      </c>
      <c r="AB18" s="17">
        <v>199.73684210526315</v>
      </c>
      <c r="AC18" s="17">
        <v>194.64285714285714</v>
      </c>
      <c r="AD18" s="17">
        <v>192.33333333333334</v>
      </c>
      <c r="AE18" s="19">
        <v>211.53846153846155</v>
      </c>
      <c r="AF18" s="20">
        <v>184.56</v>
      </c>
      <c r="AG18" s="21">
        <v>194.8</v>
      </c>
      <c r="AH18" s="22">
        <v>197.8125</v>
      </c>
      <c r="AI18" s="23">
        <v>198.125</v>
      </c>
      <c r="AJ18" s="24">
        <v>203.88235294117646</v>
      </c>
      <c r="AK18" s="31">
        <v>203.81</v>
      </c>
      <c r="AL18" s="26">
        <f t="shared" si="0"/>
        <v>-14.485314685314687</v>
      </c>
      <c r="AM18" s="26">
        <f t="shared" si="1"/>
        <v>-3.5487593768027917E-2</v>
      </c>
    </row>
    <row r="19" spans="1:39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1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2">
        <v>250.27777777777777</v>
      </c>
      <c r="X19" s="12">
        <v>232.8125</v>
      </c>
      <c r="Y19" s="13">
        <v>221.66666666666666</v>
      </c>
      <c r="Z19" s="13">
        <v>209.44444444444446</v>
      </c>
      <c r="AA19" s="15">
        <v>198.8235294117647</v>
      </c>
      <c r="AB19" s="17">
        <v>180.38461538461539</v>
      </c>
      <c r="AC19" s="17">
        <v>178.33333333333334</v>
      </c>
      <c r="AD19" s="17">
        <v>185</v>
      </c>
      <c r="AE19" s="19">
        <v>214.16666666666666</v>
      </c>
      <c r="AF19" s="20">
        <v>199</v>
      </c>
      <c r="AG19" s="21">
        <v>193.8235294117647</v>
      </c>
      <c r="AH19" s="22">
        <v>212.1875</v>
      </c>
      <c r="AI19" s="23">
        <v>198.68421052631578</v>
      </c>
      <c r="AJ19" s="24">
        <v>193.23529411764707</v>
      </c>
      <c r="AK19" s="31">
        <v>205</v>
      </c>
      <c r="AL19" s="26">
        <f t="shared" si="0"/>
        <v>-7.5187969924811986</v>
      </c>
      <c r="AM19" s="26">
        <f t="shared" si="1"/>
        <v>6.0882800608827932</v>
      </c>
    </row>
    <row r="20" spans="1:39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1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2">
        <v>256.66666666666669</v>
      </c>
      <c r="X20" s="12">
        <v>217.5</v>
      </c>
      <c r="Y20" s="13">
        <v>200</v>
      </c>
      <c r="Z20" s="13">
        <v>200</v>
      </c>
      <c r="AA20" s="15">
        <v>200</v>
      </c>
      <c r="AB20" s="17">
        <v>200</v>
      </c>
      <c r="AC20" s="17">
        <v>205</v>
      </c>
      <c r="AD20" s="17">
        <v>202.5</v>
      </c>
      <c r="AE20" s="19">
        <v>202.22222222222223</v>
      </c>
      <c r="AF20" s="20">
        <v>206.5</v>
      </c>
      <c r="AG20" s="21">
        <v>165</v>
      </c>
      <c r="AH20" s="22">
        <v>216.666666666667</v>
      </c>
      <c r="AI20" s="23">
        <v>220</v>
      </c>
      <c r="AJ20" s="24">
        <v>190</v>
      </c>
      <c r="AK20" s="31">
        <v>206.25</v>
      </c>
      <c r="AL20" s="26">
        <f t="shared" si="0"/>
        <v>3.125</v>
      </c>
      <c r="AM20" s="26">
        <f t="shared" si="1"/>
        <v>8.5526315789473681</v>
      </c>
    </row>
    <row r="21" spans="1:39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1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2">
        <v>259.16666666666669</v>
      </c>
      <c r="X21" s="12">
        <v>241.11111111111111</v>
      </c>
      <c r="Y21" s="13">
        <v>225.27777777777777</v>
      </c>
      <c r="Z21" s="13">
        <v>210.52631578947367</v>
      </c>
      <c r="AA21" s="15">
        <v>212.5</v>
      </c>
      <c r="AB21" s="17">
        <v>192.04</v>
      </c>
      <c r="AC21" s="17">
        <v>225.869565217391</v>
      </c>
      <c r="AD21" s="17">
        <v>190.20833333333334</v>
      </c>
      <c r="AE21" s="19">
        <v>207.5</v>
      </c>
      <c r="AF21" s="20">
        <v>194.44</v>
      </c>
      <c r="AG21" s="21">
        <v>203.23529411764707</v>
      </c>
      <c r="AH21" s="22">
        <v>208.18181818181819</v>
      </c>
      <c r="AI21" s="23">
        <v>220.23809523809501</v>
      </c>
      <c r="AJ21" s="24">
        <v>197.7391304347826</v>
      </c>
      <c r="AK21" s="31">
        <v>196.87</v>
      </c>
      <c r="AL21" s="26">
        <f t="shared" si="0"/>
        <v>-12.610110974106037</v>
      </c>
      <c r="AM21" s="26">
        <f t="shared" si="1"/>
        <v>-0.43953386103780967</v>
      </c>
    </row>
    <row r="22" spans="1:39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1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2">
        <v>243</v>
      </c>
      <c r="X22" s="12">
        <v>226.21428571428572</v>
      </c>
      <c r="Y22" s="13">
        <v>226.81818181818181</v>
      </c>
      <c r="Z22" s="13">
        <v>206</v>
      </c>
      <c r="AA22" s="15">
        <v>205.90909090909091</v>
      </c>
      <c r="AB22" s="17">
        <v>191.727272727273</v>
      </c>
      <c r="AC22" s="17">
        <v>185.66666666666666</v>
      </c>
      <c r="AD22" s="17">
        <v>184.0625</v>
      </c>
      <c r="AE22" s="19">
        <v>222.08333333333334</v>
      </c>
      <c r="AF22" s="20">
        <v>216.25</v>
      </c>
      <c r="AG22" s="21">
        <v>209</v>
      </c>
      <c r="AH22" s="22">
        <v>215.3125</v>
      </c>
      <c r="AI22" s="23">
        <v>228.84615384615384</v>
      </c>
      <c r="AJ22" s="24">
        <v>219.58333333333334</v>
      </c>
      <c r="AK22" s="31">
        <v>210</v>
      </c>
      <c r="AL22" s="26">
        <f t="shared" si="0"/>
        <v>-7.4148296593186354</v>
      </c>
      <c r="AM22" s="26">
        <f t="shared" si="1"/>
        <v>-4.3643263757115784</v>
      </c>
    </row>
    <row r="23" spans="1:39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1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2">
        <v>228.5</v>
      </c>
      <c r="X23" s="12">
        <v>214.09090909090909</v>
      </c>
      <c r="Y23" s="13">
        <v>215</v>
      </c>
      <c r="Z23" s="13">
        <v>208.75</v>
      </c>
      <c r="AA23" s="15">
        <v>203.5</v>
      </c>
      <c r="AB23" s="17">
        <v>195.833333333333</v>
      </c>
      <c r="AC23" s="17">
        <v>192.27272727272728</v>
      </c>
      <c r="AD23" s="17">
        <v>188.5</v>
      </c>
      <c r="AE23" s="19">
        <v>197.5</v>
      </c>
      <c r="AF23" s="20">
        <v>207.85</v>
      </c>
      <c r="AG23" s="21">
        <v>250.625</v>
      </c>
      <c r="AH23" s="22">
        <v>232.91666666666666</v>
      </c>
      <c r="AI23" s="23">
        <v>208.33333333333334</v>
      </c>
      <c r="AJ23" s="24">
        <v>212</v>
      </c>
      <c r="AK23" s="31">
        <v>191.88</v>
      </c>
      <c r="AL23" s="26">
        <f t="shared" si="0"/>
        <v>-10.753488372093026</v>
      </c>
      <c r="AM23" s="26">
        <f t="shared" si="1"/>
        <v>-9.4905660377358512</v>
      </c>
    </row>
    <row r="24" spans="1:39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1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2">
        <v>255</v>
      </c>
      <c r="X24" s="12">
        <v>247.5</v>
      </c>
      <c r="Y24" s="13">
        <v>233.125</v>
      </c>
      <c r="Z24" s="13">
        <v>224</v>
      </c>
      <c r="AA24" s="15">
        <v>218</v>
      </c>
      <c r="AB24" s="17">
        <v>220.89</v>
      </c>
      <c r="AC24" s="17">
        <v>200.375</v>
      </c>
      <c r="AD24" s="17">
        <v>189.22222222222223</v>
      </c>
      <c r="AE24" s="19">
        <v>216.66666666666666</v>
      </c>
      <c r="AF24" s="20">
        <v>208.62</v>
      </c>
      <c r="AG24" s="21">
        <v>213.33333333333334</v>
      </c>
      <c r="AH24" s="22">
        <v>225</v>
      </c>
      <c r="AI24" s="23">
        <v>214.6875</v>
      </c>
      <c r="AJ24" s="24">
        <v>214.16666666666666</v>
      </c>
      <c r="AK24" s="31">
        <v>199.69</v>
      </c>
      <c r="AL24" s="26">
        <f t="shared" si="0"/>
        <v>-14.342091152815014</v>
      </c>
      <c r="AM24" s="26">
        <f t="shared" si="1"/>
        <v>-6.7595330739299575</v>
      </c>
    </row>
    <row r="25" spans="1:39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1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2">
        <v>237</v>
      </c>
      <c r="X25" s="12">
        <v>236.25</v>
      </c>
      <c r="Y25" s="13">
        <v>230.41666666666666</v>
      </c>
      <c r="Z25" s="13">
        <v>226</v>
      </c>
      <c r="AA25" s="15">
        <v>211.18181818181819</v>
      </c>
      <c r="AB25" s="17">
        <v>207.22222222222223</v>
      </c>
      <c r="AC25" s="17">
        <v>187.22222222222223</v>
      </c>
      <c r="AD25" s="17">
        <v>178.33333333333334</v>
      </c>
      <c r="AE25" s="19">
        <v>193.4375</v>
      </c>
      <c r="AF25" s="20">
        <v>201.66</v>
      </c>
      <c r="AG25" s="21">
        <v>218</v>
      </c>
      <c r="AH25" s="22">
        <v>230</v>
      </c>
      <c r="AI25" s="23">
        <v>219.5</v>
      </c>
      <c r="AJ25" s="24">
        <v>224.5</v>
      </c>
      <c r="AK25" s="31">
        <v>214.58</v>
      </c>
      <c r="AL25" s="26">
        <f t="shared" si="0"/>
        <v>-6.873056057866175</v>
      </c>
      <c r="AM25" s="26">
        <f t="shared" si="1"/>
        <v>-4.4187082405345155</v>
      </c>
    </row>
    <row r="26" spans="1:39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1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2">
        <v>240.71428571428572</v>
      </c>
      <c r="X26" s="12">
        <v>230</v>
      </c>
      <c r="Y26" s="13">
        <v>223.5</v>
      </c>
      <c r="Z26" s="13">
        <v>219.16666666666666</v>
      </c>
      <c r="AA26" s="15">
        <v>224.09090909090909</v>
      </c>
      <c r="AB26" s="17">
        <v>220</v>
      </c>
      <c r="AC26" s="17">
        <v>216</v>
      </c>
      <c r="AD26" s="17">
        <v>179</v>
      </c>
      <c r="AE26" s="19">
        <v>216.875</v>
      </c>
      <c r="AF26" s="20">
        <v>219.37</v>
      </c>
      <c r="AG26" s="21">
        <v>221.42857142857142</v>
      </c>
      <c r="AH26" s="22">
        <v>255.45454545454547</v>
      </c>
      <c r="AI26" s="23">
        <v>229.5</v>
      </c>
      <c r="AJ26" s="24">
        <v>230.83333333333334</v>
      </c>
      <c r="AK26" s="31">
        <v>221.25</v>
      </c>
      <c r="AL26" s="26">
        <f t="shared" si="0"/>
        <v>-1.006711409395973</v>
      </c>
      <c r="AM26" s="26">
        <f t="shared" si="1"/>
        <v>-4.151624548736466</v>
      </c>
    </row>
    <row r="27" spans="1:39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1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2">
        <v>250</v>
      </c>
      <c r="X27" s="12">
        <v>260</v>
      </c>
      <c r="Y27" s="13">
        <v>249</v>
      </c>
      <c r="Z27" s="13">
        <v>229.5</v>
      </c>
      <c r="AA27" s="15">
        <v>217.5</v>
      </c>
      <c r="AB27" s="17">
        <v>210.83333333333334</v>
      </c>
      <c r="AC27" s="17">
        <v>204.444444444444</v>
      </c>
      <c r="AD27" s="17">
        <v>175</v>
      </c>
      <c r="AE27" s="19">
        <v>191.15384615384616</v>
      </c>
      <c r="AF27" s="20">
        <v>214.44</v>
      </c>
      <c r="AG27" s="21">
        <v>207</v>
      </c>
      <c r="AH27" s="22">
        <v>211.25</v>
      </c>
      <c r="AI27" s="23">
        <v>198</v>
      </c>
      <c r="AJ27" s="24">
        <v>205</v>
      </c>
      <c r="AK27" s="31">
        <v>201.43</v>
      </c>
      <c r="AL27" s="26">
        <f t="shared" si="0"/>
        <v>-19.104417670682729</v>
      </c>
      <c r="AM27" s="26">
        <f t="shared" si="1"/>
        <v>-1.741463414634143</v>
      </c>
    </row>
    <row r="28" spans="1:39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1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2">
        <v>253.33333333333334</v>
      </c>
      <c r="X28" s="12">
        <v>263.57142857142856</v>
      </c>
      <c r="Y28" s="13">
        <v>220</v>
      </c>
      <c r="Z28" s="13">
        <v>219.375</v>
      </c>
      <c r="AA28" s="15">
        <v>235.55555555555554</v>
      </c>
      <c r="AB28" s="17">
        <v>202</v>
      </c>
      <c r="AC28" s="17">
        <v>203.33333333333334</v>
      </c>
      <c r="AD28" s="17">
        <v>170</v>
      </c>
      <c r="AE28" s="19">
        <v>191.53846153846155</v>
      </c>
      <c r="AF28" s="20">
        <v>201</v>
      </c>
      <c r="AG28" s="21">
        <v>198</v>
      </c>
      <c r="AH28" s="22">
        <v>202.5</v>
      </c>
      <c r="AI28" s="23">
        <v>201</v>
      </c>
      <c r="AJ28" s="24">
        <v>200</v>
      </c>
      <c r="AK28" s="31">
        <v>203.75</v>
      </c>
      <c r="AL28" s="26">
        <f t="shared" si="0"/>
        <v>-7.3863636363636367</v>
      </c>
      <c r="AM28" s="26">
        <f t="shared" si="1"/>
        <v>1.875</v>
      </c>
    </row>
    <row r="29" spans="1:39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1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2">
        <v>252.1875</v>
      </c>
      <c r="X29" s="12">
        <v>242.61904761904762</v>
      </c>
      <c r="Y29" s="13">
        <v>236.94444444444446</v>
      </c>
      <c r="Z29" s="13">
        <v>230</v>
      </c>
      <c r="AA29" s="15">
        <v>205.95238095238096</v>
      </c>
      <c r="AB29" s="17">
        <v>187.1875</v>
      </c>
      <c r="AC29" s="17">
        <v>179.8235294117647</v>
      </c>
      <c r="AD29" s="17">
        <v>185.29411764705881</v>
      </c>
      <c r="AE29" s="19">
        <v>191.47058823529412</v>
      </c>
      <c r="AF29" s="20">
        <v>206.33</v>
      </c>
      <c r="AG29" s="21">
        <v>216.53846153846155</v>
      </c>
      <c r="AH29" s="22">
        <v>212.38095238095238</v>
      </c>
      <c r="AI29" s="23">
        <v>203.52941176470588</v>
      </c>
      <c r="AJ29" s="24">
        <v>201.36363636363637</v>
      </c>
      <c r="AK29" s="31">
        <v>202.5</v>
      </c>
      <c r="AL29" s="26">
        <f t="shared" si="0"/>
        <v>-14.53692848769051</v>
      </c>
      <c r="AM29" s="26">
        <f t="shared" si="1"/>
        <v>0.56433408577877586</v>
      </c>
    </row>
    <row r="30" spans="1:39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1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2">
        <v>251.25</v>
      </c>
      <c r="X30" s="12">
        <v>250.5</v>
      </c>
      <c r="Y30" s="13">
        <v>246.90909090909091</v>
      </c>
      <c r="Z30" s="13">
        <v>227.08333333333334</v>
      </c>
      <c r="AA30" s="15">
        <v>221.81818181818181</v>
      </c>
      <c r="AB30" s="17">
        <v>185</v>
      </c>
      <c r="AC30" s="17">
        <v>176.25</v>
      </c>
      <c r="AD30" s="17">
        <v>180</v>
      </c>
      <c r="AE30" s="19">
        <v>194.72222222222223</v>
      </c>
      <c r="AF30" s="20">
        <v>183.75</v>
      </c>
      <c r="AG30" s="21">
        <v>278.86363636363637</v>
      </c>
      <c r="AH30" s="22">
        <v>223</v>
      </c>
      <c r="AI30" s="23">
        <v>200</v>
      </c>
      <c r="AJ30" s="24">
        <v>197</v>
      </c>
      <c r="AK30" s="31">
        <v>203.16</v>
      </c>
      <c r="AL30" s="26">
        <f t="shared" si="0"/>
        <v>-17.718703976435933</v>
      </c>
      <c r="AM30" s="26">
        <f t="shared" si="1"/>
        <v>3.1269035532994907</v>
      </c>
    </row>
    <row r="31" spans="1:39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1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2">
        <v>248.57142857142858</v>
      </c>
      <c r="X31" s="12">
        <v>226.42857142857142</v>
      </c>
      <c r="Y31" s="13">
        <v>237.5</v>
      </c>
      <c r="Z31" s="13">
        <v>236.42857142857142</v>
      </c>
      <c r="AA31" s="15">
        <v>230</v>
      </c>
      <c r="AB31" s="17">
        <v>220</v>
      </c>
      <c r="AC31" s="17">
        <v>224.230769230769</v>
      </c>
      <c r="AD31" s="17">
        <v>181.42857142857142</v>
      </c>
      <c r="AE31" s="19">
        <v>206.25</v>
      </c>
      <c r="AF31" s="20">
        <v>200.28</v>
      </c>
      <c r="AG31" s="21">
        <v>203.75</v>
      </c>
      <c r="AH31" s="22">
        <v>221.42857142857142</v>
      </c>
      <c r="AI31" s="23">
        <v>202.1</v>
      </c>
      <c r="AJ31" s="24">
        <v>199</v>
      </c>
      <c r="AK31" s="31">
        <v>201.82</v>
      </c>
      <c r="AL31" s="26">
        <f t="shared" si="0"/>
        <v>-15.023157894736844</v>
      </c>
      <c r="AM31" s="26">
        <f t="shared" si="1"/>
        <v>1.417085427135675</v>
      </c>
    </row>
    <row r="32" spans="1:39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1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2">
        <v>245.38461538461539</v>
      </c>
      <c r="X32" s="12">
        <v>238</v>
      </c>
      <c r="Y32" s="13">
        <v>220.38461538461539</v>
      </c>
      <c r="Z32" s="13">
        <v>210.5</v>
      </c>
      <c r="AA32" s="15">
        <v>220.45454545454547</v>
      </c>
      <c r="AB32" s="17">
        <v>180.07692307692301</v>
      </c>
      <c r="AC32" s="17">
        <v>177.72727272727272</v>
      </c>
      <c r="AD32" s="17">
        <v>184</v>
      </c>
      <c r="AE32" s="19">
        <v>195</v>
      </c>
      <c r="AF32" s="20">
        <v>192.3</v>
      </c>
      <c r="AG32" s="21">
        <v>199.5</v>
      </c>
      <c r="AH32" s="22">
        <v>192.30769230769232</v>
      </c>
      <c r="AI32" s="23">
        <v>190.625</v>
      </c>
      <c r="AJ32" s="24">
        <v>190.71428571428572</v>
      </c>
      <c r="AK32" s="31">
        <v>193.57</v>
      </c>
      <c r="AL32" s="26">
        <f t="shared" si="0"/>
        <v>-12.167190226876095</v>
      </c>
      <c r="AM32" s="26">
        <f t="shared" si="1"/>
        <v>1.4973782771535502</v>
      </c>
    </row>
    <row r="33" spans="1:39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1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2">
        <v>248.33333333333334</v>
      </c>
      <c r="X33" s="12">
        <v>254.375</v>
      </c>
      <c r="Y33" s="13">
        <v>251.25</v>
      </c>
      <c r="Z33" s="13">
        <v>228.46153846153845</v>
      </c>
      <c r="AA33" s="15">
        <v>212.8125</v>
      </c>
      <c r="AB33" s="17">
        <v>183.33333333333334</v>
      </c>
      <c r="AC33" s="17">
        <v>182.85714285714286</v>
      </c>
      <c r="AD33" s="17">
        <v>180</v>
      </c>
      <c r="AE33" s="19">
        <v>206</v>
      </c>
      <c r="AF33" s="20">
        <v>190.42</v>
      </c>
      <c r="AG33" s="21">
        <v>199.55</v>
      </c>
      <c r="AH33" s="22">
        <v>183.75</v>
      </c>
      <c r="AI33" s="23">
        <v>190</v>
      </c>
      <c r="AJ33" s="24">
        <v>202.33333333333334</v>
      </c>
      <c r="AK33" s="31">
        <v>194.29</v>
      </c>
      <c r="AL33" s="26">
        <f t="shared" si="0"/>
        <v>-22.67064676616916</v>
      </c>
      <c r="AM33" s="26">
        <f t="shared" si="1"/>
        <v>-3.9752883031301569</v>
      </c>
    </row>
    <row r="34" spans="1:39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1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2">
        <v>220</v>
      </c>
      <c r="X34" s="12">
        <v>242.52941176470588</v>
      </c>
      <c r="Y34" s="13">
        <v>218</v>
      </c>
      <c r="Z34" s="13">
        <v>206.42857142857142</v>
      </c>
      <c r="AA34" s="15">
        <v>192.5</v>
      </c>
      <c r="AB34" s="17">
        <v>185.769230769231</v>
      </c>
      <c r="AC34" s="17">
        <v>170.35714285714286</v>
      </c>
      <c r="AD34" s="17">
        <v>183.46153846153845</v>
      </c>
      <c r="AE34" s="19">
        <v>217.5</v>
      </c>
      <c r="AF34" s="20">
        <v>200</v>
      </c>
      <c r="AG34" s="21">
        <v>198.5</v>
      </c>
      <c r="AH34" s="22">
        <v>199.66666666666666</v>
      </c>
      <c r="AI34" s="23">
        <v>199.28571428571428</v>
      </c>
      <c r="AJ34" s="24">
        <v>198.33333333333334</v>
      </c>
      <c r="AK34" s="31">
        <v>196</v>
      </c>
      <c r="AL34" s="26">
        <f t="shared" si="0"/>
        <v>-10.091743119266056</v>
      </c>
      <c r="AM34" s="26">
        <f t="shared" si="1"/>
        <v>-1.1764705882352988</v>
      </c>
    </row>
    <row r="35" spans="1:39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1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2">
        <v>226.66666666666666</v>
      </c>
      <c r="X35" s="12">
        <v>242.1875</v>
      </c>
      <c r="Y35" s="13">
        <v>230.76190476190476</v>
      </c>
      <c r="Z35" s="13">
        <v>207.14285714285714</v>
      </c>
      <c r="AA35" s="15">
        <v>202.10526315789474</v>
      </c>
      <c r="AB35" s="17">
        <v>168.66666666666666</v>
      </c>
      <c r="AC35" s="17">
        <v>178.2</v>
      </c>
      <c r="AD35" s="17">
        <v>187.94117647058823</v>
      </c>
      <c r="AE35" s="19">
        <v>212.5</v>
      </c>
      <c r="AF35" s="20">
        <v>192.14</v>
      </c>
      <c r="AG35" s="21">
        <v>194.21875</v>
      </c>
      <c r="AH35" s="22">
        <v>205.33333333333334</v>
      </c>
      <c r="AI35" s="23">
        <v>197.75</v>
      </c>
      <c r="AJ35" s="24">
        <v>207.94117647058823</v>
      </c>
      <c r="AK35" s="31">
        <v>191.28</v>
      </c>
      <c r="AL35" s="26">
        <f t="shared" si="0"/>
        <v>-17.10936855138258</v>
      </c>
      <c r="AM35" s="26">
        <f t="shared" si="1"/>
        <v>-8.0124469589816094</v>
      </c>
    </row>
    <row r="36" spans="1:39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1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2">
        <v>245</v>
      </c>
      <c r="X36" s="12">
        <v>209.16666666666666</v>
      </c>
      <c r="Y36" s="13">
        <v>228.75</v>
      </c>
      <c r="Z36" s="13">
        <v>223.125</v>
      </c>
      <c r="AA36" s="15">
        <v>202.5</v>
      </c>
      <c r="AB36" s="17">
        <v>206.11111111111111</v>
      </c>
      <c r="AC36" s="17">
        <v>206.5</v>
      </c>
      <c r="AD36" s="17">
        <v>176.66666666666666</v>
      </c>
      <c r="AE36" s="19">
        <v>195</v>
      </c>
      <c r="AF36" s="20">
        <v>202.72</v>
      </c>
      <c r="AG36" s="21">
        <v>184.375</v>
      </c>
      <c r="AH36" s="22">
        <v>200.55555555555554</v>
      </c>
      <c r="AI36" s="23">
        <v>204.55555555555554</v>
      </c>
      <c r="AJ36" s="24">
        <v>200</v>
      </c>
      <c r="AK36" s="31">
        <v>202.78</v>
      </c>
      <c r="AL36" s="26">
        <f t="shared" si="0"/>
        <v>-11.353005464480875</v>
      </c>
      <c r="AM36" s="26">
        <f t="shared" si="1"/>
        <v>1.3900000000000006</v>
      </c>
    </row>
    <row r="37" spans="1:39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1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2">
        <v>250</v>
      </c>
      <c r="X37" s="12">
        <v>212.14285714285714</v>
      </c>
      <c r="Y37" s="13">
        <v>210</v>
      </c>
      <c r="Z37" s="13">
        <v>210.71428571428572</v>
      </c>
      <c r="AA37" s="15">
        <v>211.15384615384616</v>
      </c>
      <c r="AB37" s="17">
        <v>213.055555555556</v>
      </c>
      <c r="AC37" s="17">
        <v>193.21428571428572</v>
      </c>
      <c r="AD37" s="17">
        <v>190</v>
      </c>
      <c r="AE37" s="19">
        <v>195.66666666666666</v>
      </c>
      <c r="AF37" s="20">
        <v>200.9</v>
      </c>
      <c r="AG37" s="21">
        <v>195</v>
      </c>
      <c r="AH37" s="22">
        <v>212.14285714285714</v>
      </c>
      <c r="AI37" s="23">
        <v>217.1875</v>
      </c>
      <c r="AJ37" s="24">
        <v>203</v>
      </c>
      <c r="AK37" s="31">
        <v>204.23</v>
      </c>
      <c r="AL37" s="26">
        <f t="shared" si="0"/>
        <v>-2.7476190476190525</v>
      </c>
      <c r="AM37" s="26">
        <f t="shared" si="1"/>
        <v>0.60591133004925601</v>
      </c>
    </row>
    <row r="38" spans="1:39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1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2">
        <v>248.33333333333334</v>
      </c>
      <c r="X38" s="12">
        <v>248.33333333333334</v>
      </c>
      <c r="Y38" s="13">
        <v>250</v>
      </c>
      <c r="Z38" s="13">
        <v>255.71428571428572</v>
      </c>
      <c r="AA38" s="15">
        <v>227.14285714285714</v>
      </c>
      <c r="AB38" s="17">
        <v>222.857142857143</v>
      </c>
      <c r="AC38" s="17">
        <v>227.857142857143</v>
      </c>
      <c r="AD38" s="17">
        <v>180</v>
      </c>
      <c r="AE38" s="19">
        <v>190.71428571428572</v>
      </c>
      <c r="AF38" s="20">
        <v>216.66</v>
      </c>
      <c r="AG38" s="21">
        <v>222</v>
      </c>
      <c r="AH38" s="22">
        <v>256</v>
      </c>
      <c r="AI38" s="23">
        <v>264</v>
      </c>
      <c r="AJ38" s="24">
        <v>249.28571428571428</v>
      </c>
      <c r="AK38" s="31">
        <v>224</v>
      </c>
      <c r="AL38" s="26">
        <f t="shared" si="0"/>
        <v>-10.4</v>
      </c>
      <c r="AM38" s="26">
        <f t="shared" si="1"/>
        <v>-10.143266475644698</v>
      </c>
    </row>
    <row r="39" spans="1:39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1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2">
        <v>255.18333333333331</v>
      </c>
      <c r="X39" s="12">
        <v>216.66666666666666</v>
      </c>
      <c r="Y39" s="13">
        <v>234.28571428571428</v>
      </c>
      <c r="Z39" s="13">
        <v>218.57142857142858</v>
      </c>
      <c r="AA39" s="15">
        <v>221.666666666667</v>
      </c>
      <c r="AB39" s="17">
        <v>228.57142857142901</v>
      </c>
      <c r="AC39" s="17">
        <v>221.42857142857099</v>
      </c>
      <c r="AD39" s="17">
        <v>198</v>
      </c>
      <c r="AE39" s="19">
        <v>198.5</v>
      </c>
      <c r="AF39" s="20">
        <v>217.5</v>
      </c>
      <c r="AG39" s="21">
        <v>252.5</v>
      </c>
      <c r="AH39" s="22">
        <v>250.25</v>
      </c>
      <c r="AI39" s="23">
        <v>232</v>
      </c>
      <c r="AJ39" s="24">
        <v>254.28571428571428</v>
      </c>
      <c r="AK39" s="31">
        <v>250</v>
      </c>
      <c r="AL39" s="26">
        <f t="shared" si="0"/>
        <v>6.707317073170735</v>
      </c>
      <c r="AM39" s="26">
        <f t="shared" si="1"/>
        <v>-1.6853932584269631</v>
      </c>
    </row>
    <row r="40" spans="1:39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1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2">
        <v>250</v>
      </c>
      <c r="X40" s="12">
        <v>220</v>
      </c>
      <c r="Y40" s="13">
        <v>210</v>
      </c>
      <c r="Z40" s="13">
        <v>200</v>
      </c>
      <c r="AA40" s="16">
        <v>203.89</v>
      </c>
      <c r="AB40" s="17">
        <v>190.34</v>
      </c>
      <c r="AC40" s="18">
        <v>188.93</v>
      </c>
      <c r="AD40" s="17">
        <v>180</v>
      </c>
      <c r="AE40" s="19">
        <v>192.22222222222223</v>
      </c>
      <c r="AF40" s="20">
        <v>190.66</v>
      </c>
      <c r="AG40" s="21">
        <v>200</v>
      </c>
      <c r="AH40" s="22">
        <v>223.33333333333334</v>
      </c>
      <c r="AI40" s="23">
        <v>238</v>
      </c>
      <c r="AJ40" s="24">
        <v>224.28571428571428</v>
      </c>
      <c r="AK40" s="31">
        <v>200</v>
      </c>
      <c r="AL40" s="26">
        <f t="shared" si="0"/>
        <v>-4.7619047619047619</v>
      </c>
      <c r="AM40" s="26">
        <f t="shared" si="1"/>
        <v>-10.828025477707003</v>
      </c>
    </row>
    <row r="41" spans="1:39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1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2">
        <v>237.85714285714286</v>
      </c>
      <c r="X41" s="12">
        <v>217.69230769230768</v>
      </c>
      <c r="Y41" s="13">
        <v>228.75</v>
      </c>
      <c r="Z41" s="13">
        <v>230</v>
      </c>
      <c r="AA41" s="15">
        <v>204.28571428571428</v>
      </c>
      <c r="AB41" s="17">
        <v>189.363636363636</v>
      </c>
      <c r="AC41" s="17">
        <v>216.25</v>
      </c>
      <c r="AD41" s="17">
        <v>197.90909090909091</v>
      </c>
      <c r="AE41" s="19">
        <v>218.75</v>
      </c>
      <c r="AF41" s="20">
        <v>207.07</v>
      </c>
      <c r="AG41" s="21">
        <v>190</v>
      </c>
      <c r="AH41" s="22">
        <v>211.66666666666666</v>
      </c>
      <c r="AI41" s="23">
        <v>205</v>
      </c>
      <c r="AJ41" s="24">
        <v>213.75</v>
      </c>
      <c r="AK41" s="31">
        <v>217</v>
      </c>
      <c r="AL41" s="26">
        <f t="shared" si="0"/>
        <v>-5.136612021857923</v>
      </c>
      <c r="AM41" s="26">
        <f t="shared" si="1"/>
        <v>1.5204678362573099</v>
      </c>
    </row>
    <row r="42" spans="1:39" s="30" customFormat="1" ht="15" customHeight="1" x14ac:dyDescent="0.25">
      <c r="A42" s="27" t="s">
        <v>40</v>
      </c>
      <c r="B42" s="28"/>
      <c r="C42" s="29">
        <f>AVERAGE(C5:C41)</f>
        <v>151.93011101615403</v>
      </c>
      <c r="D42" s="29">
        <f t="shared" ref="D42:S42" si="2">AVERAGE(D5:D41)</f>
        <v>145.5687618941713</v>
      </c>
      <c r="E42" s="29">
        <f t="shared" si="2"/>
        <v>151.54163798064727</v>
      </c>
      <c r="F42" s="29">
        <f t="shared" si="2"/>
        <v>153.09482122186378</v>
      </c>
      <c r="G42" s="29">
        <f t="shared" si="2"/>
        <v>152.17234128704717</v>
      </c>
      <c r="H42" s="29">
        <f t="shared" si="2"/>
        <v>163.16169330899407</v>
      </c>
      <c r="I42" s="29">
        <f t="shared" si="2"/>
        <v>164.25549656997026</v>
      </c>
      <c r="J42" s="29">
        <f t="shared" si="2"/>
        <v>160.28619352285469</v>
      </c>
      <c r="K42" s="29">
        <f t="shared" si="2"/>
        <v>147.78473981415158</v>
      </c>
      <c r="L42" s="29">
        <f t="shared" si="2"/>
        <v>146.19486238278577</v>
      </c>
      <c r="M42" s="29">
        <f t="shared" si="2"/>
        <v>152.15382040327603</v>
      </c>
      <c r="N42" s="29">
        <f t="shared" si="2"/>
        <v>148.80902254721698</v>
      </c>
      <c r="O42" s="29">
        <f t="shared" si="2"/>
        <v>183.41165699039806</v>
      </c>
      <c r="P42" s="29">
        <f t="shared" si="2"/>
        <v>206.5473459370518</v>
      </c>
      <c r="Q42" s="29">
        <f t="shared" si="2"/>
        <v>196.52752555391874</v>
      </c>
      <c r="R42" s="29">
        <f t="shared" si="2"/>
        <v>192.69433526012472</v>
      </c>
      <c r="S42" s="29">
        <f t="shared" si="2"/>
        <v>187.25467150315657</v>
      </c>
      <c r="T42" s="29">
        <f t="shared" ref="T42:U42" si="3">AVERAGE(T5:T41)</f>
        <v>195.67136510812983</v>
      </c>
      <c r="U42" s="29">
        <f t="shared" si="3"/>
        <v>196.25220329949434</v>
      </c>
      <c r="V42" s="29">
        <f t="shared" ref="V42:W42" si="4">AVERAGE(V5:V41)</f>
        <v>227.19712789198084</v>
      </c>
      <c r="W42" s="29">
        <f t="shared" si="4"/>
        <v>249.37753052238341</v>
      </c>
      <c r="X42" s="29">
        <f t="shared" ref="X42:Y42" si="5">AVERAGE(X5:X41)</f>
        <v>234.55367784044259</v>
      </c>
      <c r="Y42" s="29">
        <f t="shared" si="5"/>
        <v>229.24706726324371</v>
      </c>
      <c r="Z42" s="29">
        <f t="shared" ref="Z42:AA42" si="6">AVERAGE(Z5:Z41)</f>
        <v>216.29651115835321</v>
      </c>
      <c r="AA42" s="29">
        <f t="shared" si="6"/>
        <v>210.41928436356457</v>
      </c>
      <c r="AB42" s="29">
        <f t="shared" ref="AB42:AC42" si="7">AVERAGE(AB5:AB41)</f>
        <v>197.6240864106654</v>
      </c>
      <c r="AC42" s="29">
        <f t="shared" si="7"/>
        <v>196.23442066046283</v>
      </c>
      <c r="AD42" s="29">
        <f t="shared" ref="AD42:AE42" si="8">AVERAGE(AD5:AD41)</f>
        <v>184.79960115621881</v>
      </c>
      <c r="AE42" s="29">
        <f t="shared" si="8"/>
        <v>201.95591923533098</v>
      </c>
      <c r="AF42" s="29">
        <f t="shared" ref="AF42:AG42" si="9">AVERAGE(AF5:AF41)</f>
        <v>199.26432432432429</v>
      </c>
      <c r="AG42" s="29">
        <f t="shared" si="9"/>
        <v>206.58302288308582</v>
      </c>
      <c r="AH42" s="29">
        <f t="shared" ref="AH42:AI42" si="10">AVERAGE(AH5:AH41)</f>
        <v>213.82082534779903</v>
      </c>
      <c r="AI42" s="29">
        <f t="shared" si="10"/>
        <v>209.88710040970105</v>
      </c>
      <c r="AJ42" s="29">
        <f t="shared" ref="AJ42:AK42" si="11">AVERAGE(AJ5:AJ41)</f>
        <v>206.41388721567751</v>
      </c>
      <c r="AK42" s="29">
        <f t="shared" si="11"/>
        <v>204.34540540540539</v>
      </c>
      <c r="AL42" s="26">
        <f t="shared" si="0"/>
        <v>-10.862368777544193</v>
      </c>
      <c r="AM42" s="26">
        <f t="shared" si="1"/>
        <v>-1.002103995120641</v>
      </c>
    </row>
    <row r="43" spans="1:39" s="30" customFormat="1" ht="15" customHeight="1" x14ac:dyDescent="0.25">
      <c r="A43" s="27" t="s">
        <v>41</v>
      </c>
      <c r="B43" s="28"/>
      <c r="C43" s="29"/>
      <c r="D43" s="29">
        <f>D42/C42*100-100</f>
        <v>-4.1870232829003555</v>
      </c>
      <c r="E43" s="29">
        <f t="shared" ref="E43:H43" si="12">E42/D42*100-100</f>
        <v>4.1031303754704282</v>
      </c>
      <c r="F43" s="29">
        <f t="shared" si="12"/>
        <v>1.0249217719389208</v>
      </c>
      <c r="G43" s="29">
        <f t="shared" si="12"/>
        <v>-0.60255463081912808</v>
      </c>
      <c r="H43" s="29">
        <f t="shared" si="12"/>
        <v>7.2216487759870489</v>
      </c>
      <c r="I43" s="29">
        <f t="shared" ref="I43" si="13">I42/H42*100-100</f>
        <v>0.67037993955159436</v>
      </c>
      <c r="J43" s="29">
        <f>J42/I42*100-100</f>
        <v>-2.4165419909857917</v>
      </c>
      <c r="K43" s="29">
        <f t="shared" ref="K43" si="14">K42/J42*100-100</f>
        <v>-7.7994576038893655</v>
      </c>
      <c r="L43" s="29">
        <f t="shared" ref="L43" si="15">L42/K42*100-100</f>
        <v>-1.0758062255718528</v>
      </c>
      <c r="M43" s="29">
        <f t="shared" ref="M43" si="16">M42/L42*100-100</f>
        <v>4.0760379149903088</v>
      </c>
      <c r="N43" s="29">
        <f t="shared" ref="N43" si="17">N42/M42*100-100</f>
        <v>-2.1983002774388609</v>
      </c>
      <c r="O43" s="29">
        <f t="shared" ref="O43" si="18">O42/N42*100-100</f>
        <v>23.253048673309905</v>
      </c>
      <c r="P43" s="29">
        <f t="shared" ref="P43" si="19">P42/O42*100-100</f>
        <v>12.614077712555073</v>
      </c>
      <c r="Q43" s="29">
        <f t="shared" ref="Q43" si="20">Q42/P42*100-100</f>
        <v>-4.8511010091539646</v>
      </c>
      <c r="R43" s="29">
        <f t="shared" ref="R43" si="21">R42/Q42*100-100</f>
        <v>-1.9504597551869978</v>
      </c>
      <c r="S43" s="29">
        <f t="shared" ref="S43:U43" si="22">S42/R42*100-100</f>
        <v>-2.8229494912888669</v>
      </c>
      <c r="T43" s="29">
        <f t="shared" si="22"/>
        <v>4.4947843156112555</v>
      </c>
      <c r="U43" s="29">
        <f t="shared" si="22"/>
        <v>0.29684373645757489</v>
      </c>
      <c r="V43" s="29">
        <f t="shared" ref="V43" si="23">V42/U42*100-100</f>
        <v>15.767937415338167</v>
      </c>
      <c r="W43" s="29">
        <f t="shared" ref="W43:AK43" si="24">W42/V42*100-100</f>
        <v>9.7626245702138021</v>
      </c>
      <c r="X43" s="29">
        <f t="shared" si="24"/>
        <v>-5.9443417580118592</v>
      </c>
      <c r="Y43" s="29">
        <f t="shared" si="24"/>
        <v>-2.2624290635974376</v>
      </c>
      <c r="Z43" s="29">
        <f t="shared" si="24"/>
        <v>-5.6491698059628419</v>
      </c>
      <c r="AA43" s="29">
        <f t="shared" si="24"/>
        <v>-2.7172083189478116</v>
      </c>
      <c r="AB43" s="29">
        <f t="shared" si="24"/>
        <v>-6.0808105072686658</v>
      </c>
      <c r="AC43" s="29">
        <f t="shared" si="24"/>
        <v>-0.70318642602846637</v>
      </c>
      <c r="AD43" s="29">
        <f t="shared" si="24"/>
        <v>-5.827122207081743</v>
      </c>
      <c r="AE43" s="29">
        <f t="shared" si="24"/>
        <v>9.2837419408763822</v>
      </c>
      <c r="AF43" s="29">
        <f t="shared" si="24"/>
        <v>-1.3327635660286319</v>
      </c>
      <c r="AG43" s="29">
        <f t="shared" si="24"/>
        <v>3.6728594461543196</v>
      </c>
      <c r="AH43" s="29">
        <f t="shared" si="24"/>
        <v>3.5035804799939569</v>
      </c>
      <c r="AI43" s="29">
        <f t="shared" si="24"/>
        <v>-1.8397295640868521</v>
      </c>
      <c r="AJ43" s="29">
        <f t="shared" si="24"/>
        <v>-1.6548006939177355</v>
      </c>
      <c r="AK43" s="29">
        <f t="shared" si="24"/>
        <v>-1.0021039951206347</v>
      </c>
      <c r="AL43" s="26"/>
      <c r="AM43" s="26"/>
    </row>
    <row r="44" spans="1:39" s="30" customFormat="1" ht="15" customHeight="1" x14ac:dyDescent="0.25">
      <c r="A44" s="27" t="s">
        <v>42</v>
      </c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>
        <f t="shared" ref="O44:U44" si="25">O42/C42*100-100</f>
        <v>20.721070868497392</v>
      </c>
      <c r="P44" s="29">
        <f t="shared" si="25"/>
        <v>41.889883000593215</v>
      </c>
      <c r="Q44" s="29">
        <f t="shared" si="25"/>
        <v>29.685496456766828</v>
      </c>
      <c r="R44" s="29">
        <f t="shared" si="25"/>
        <v>25.866004951841987</v>
      </c>
      <c r="S44" s="29">
        <f t="shared" si="25"/>
        <v>23.054340834470423</v>
      </c>
      <c r="T44" s="29">
        <f t="shared" si="25"/>
        <v>19.924818834509921</v>
      </c>
      <c r="U44" s="29">
        <f t="shared" si="25"/>
        <v>19.479839273381018</v>
      </c>
      <c r="V44" s="29">
        <f t="shared" ref="V44" si="26">V42/J42*100-100</f>
        <v>41.744664901275826</v>
      </c>
      <c r="W44" s="29">
        <f t="shared" ref="W44:AK44" si="27">W42/K42*100-100</f>
        <v>68.743762607689405</v>
      </c>
      <c r="X44" s="29">
        <f t="shared" si="27"/>
        <v>60.439070168077905</v>
      </c>
      <c r="Y44" s="29">
        <f t="shared" si="27"/>
        <v>50.66796657200976</v>
      </c>
      <c r="Z44" s="29">
        <f t="shared" si="27"/>
        <v>45.351745113252463</v>
      </c>
      <c r="AA44" s="29">
        <f t="shared" si="27"/>
        <v>14.725142238140521</v>
      </c>
      <c r="AB44" s="29">
        <f t="shared" si="27"/>
        <v>-4.320200526375146</v>
      </c>
      <c r="AC44" s="29">
        <f t="shared" si="27"/>
        <v>-0.14914190397999505</v>
      </c>
      <c r="AD44" s="29">
        <f t="shared" si="27"/>
        <v>-4.0970244886797076</v>
      </c>
      <c r="AE44" s="29">
        <f t="shared" si="27"/>
        <v>7.8509377705573371</v>
      </c>
      <c r="AF44" s="29">
        <f t="shared" si="27"/>
        <v>1.8362212652878185</v>
      </c>
      <c r="AG44" s="29">
        <f t="shared" si="27"/>
        <v>5.2640527901874918</v>
      </c>
      <c r="AH44" s="29">
        <f t="shared" si="27"/>
        <v>-5.887531531886907</v>
      </c>
      <c r="AI44" s="29">
        <f t="shared" si="27"/>
        <v>-15.835600757598257</v>
      </c>
      <c r="AJ44" s="29">
        <f t="shared" si="27"/>
        <v>-11.997164522786747</v>
      </c>
      <c r="AK44" s="29">
        <f t="shared" si="27"/>
        <v>-10.862368777544191</v>
      </c>
      <c r="AL44" s="26"/>
      <c r="AM44" s="26"/>
    </row>
    <row r="46" spans="1:39" ht="15" customHeight="1" x14ac:dyDescent="0.25">
      <c r="A46" s="34" t="s">
        <v>44</v>
      </c>
      <c r="B46" s="32"/>
    </row>
    <row r="47" spans="1:39" ht="15" customHeight="1" x14ac:dyDescent="0.25">
      <c r="A47" s="33" t="s">
        <v>34</v>
      </c>
      <c r="B47" s="35">
        <v>250</v>
      </c>
      <c r="H47" s="5"/>
    </row>
    <row r="48" spans="1:39" ht="15" customHeight="1" x14ac:dyDescent="0.25">
      <c r="A48" s="33" t="s">
        <v>3</v>
      </c>
      <c r="B48" s="35">
        <v>227.5</v>
      </c>
    </row>
    <row r="49" spans="1:8" ht="15" customHeight="1" x14ac:dyDescent="0.25">
      <c r="A49" s="33" t="s">
        <v>33</v>
      </c>
      <c r="B49" s="35">
        <v>224</v>
      </c>
      <c r="H49" s="5"/>
    </row>
    <row r="51" spans="1:8" ht="15" customHeight="1" x14ac:dyDescent="0.25">
      <c r="A51" s="34" t="s">
        <v>45</v>
      </c>
      <c r="B51" s="32"/>
    </row>
    <row r="52" spans="1:8" ht="15" customHeight="1" x14ac:dyDescent="0.25">
      <c r="A52" s="33" t="s">
        <v>30</v>
      </c>
      <c r="B52" s="35">
        <v>191.27777777777777</v>
      </c>
    </row>
    <row r="53" spans="1:8" ht="15" customHeight="1" x14ac:dyDescent="0.25">
      <c r="A53" s="33" t="s">
        <v>11</v>
      </c>
      <c r="B53" s="35">
        <v>190.76923076923077</v>
      </c>
    </row>
    <row r="54" spans="1:8" ht="15" customHeight="1" x14ac:dyDescent="0.25">
      <c r="A54" s="33" t="s">
        <v>7</v>
      </c>
      <c r="B54" s="35">
        <v>188.33333333333334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H13" sqref="H13"/>
    </sheetView>
  </sheetViews>
  <sheetFormatPr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2018-05-11T10:12:17Z</dcterms:modified>
</cp:coreProperties>
</file>